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nec_nas_01\AGROPEC\SECCIÓN DE ESTADÍSTICAS AGROPECUARIAS Y PESQUERAS\2. ENCUESTAS\1. AMF\AMF 2024-25\5. BOLETIN AMF 2025\1. PUBLICACIÓN AMF 2025\BOLETIN FINAL EN LA WEB\"/>
    </mc:Choice>
  </mc:AlternateContent>
  <bookViews>
    <workbookView xWindow="930" yWindow="0" windowWidth="27375" windowHeight="10845"/>
  </bookViews>
  <sheets>
    <sheet name="312-24" sheetId="2" r:id="rId1"/>
  </sheets>
  <definedNames>
    <definedName name="_Regression_Int" localSheetId="0" hidden="1">1</definedName>
    <definedName name="_xlnm.Print_Area" localSheetId="0">'312-24'!$A$1:$I$49</definedName>
    <definedName name="Imprimir_área_IM" localSheetId="0">'312-24'!$A$1:$I$42</definedName>
  </definedNames>
  <calcPr calcId="152511"/>
</workbook>
</file>

<file path=xl/calcChain.xml><?xml version="1.0" encoding="utf-8"?>
<calcChain xmlns="http://schemas.openxmlformats.org/spreadsheetml/2006/main">
  <c r="H42" i="2" l="1"/>
  <c r="H41" i="2"/>
  <c r="H39" i="2"/>
  <c r="H38" i="2"/>
  <c r="H36" i="2"/>
  <c r="H35" i="2"/>
  <c r="H33" i="2"/>
  <c r="H32" i="2"/>
  <c r="H30" i="2"/>
  <c r="H29" i="2"/>
  <c r="H27" i="2"/>
  <c r="H26" i="2"/>
  <c r="H24" i="2"/>
  <c r="H23" i="2"/>
  <c r="H21" i="2"/>
  <c r="H20" i="2"/>
  <c r="H18" i="2"/>
  <c r="H17" i="2"/>
  <c r="H15" i="2"/>
  <c r="H14" i="2"/>
  <c r="H12" i="2"/>
  <c r="H11" i="2"/>
  <c r="E39" i="2"/>
  <c r="E35" i="2"/>
  <c r="E33" i="2"/>
  <c r="E32" i="2"/>
  <c r="E30" i="2"/>
  <c r="E29" i="2"/>
  <c r="E27" i="2"/>
  <c r="E26" i="2"/>
  <c r="E21" i="2"/>
  <c r="E20" i="2"/>
  <c r="E15" i="2"/>
  <c r="E14" i="2"/>
  <c r="I40" i="2"/>
  <c r="G40" i="2"/>
  <c r="H40" i="2" s="1"/>
  <c r="C40" i="2"/>
  <c r="B40" i="2"/>
  <c r="I37" i="2"/>
  <c r="G37" i="2"/>
  <c r="H37" i="2" s="1"/>
  <c r="F37" i="2"/>
  <c r="D37" i="2"/>
  <c r="C37" i="2"/>
  <c r="B37" i="2"/>
  <c r="E37" i="2" s="1"/>
  <c r="I34" i="2"/>
  <c r="G34" i="2"/>
  <c r="H34" i="2" s="1"/>
  <c r="D34" i="2"/>
  <c r="E34" i="2" s="1"/>
  <c r="C34" i="2"/>
  <c r="B34" i="2"/>
  <c r="I31" i="2"/>
  <c r="G31" i="2"/>
  <c r="H31" i="2" s="1"/>
  <c r="F31" i="2"/>
  <c r="D31" i="2"/>
  <c r="E31" i="2" s="1"/>
  <c r="C31" i="2"/>
  <c r="B31" i="2"/>
  <c r="I28" i="2"/>
  <c r="G28" i="2"/>
  <c r="H28" i="2" s="1"/>
  <c r="F28" i="2"/>
  <c r="D28" i="2"/>
  <c r="C28" i="2"/>
  <c r="B28" i="2"/>
  <c r="E28" i="2" s="1"/>
  <c r="I25" i="2"/>
  <c r="H25" i="2"/>
  <c r="G25" i="2"/>
  <c r="F25" i="2"/>
  <c r="D25" i="2"/>
  <c r="E25" i="2" s="1"/>
  <c r="C25" i="2"/>
  <c r="B25" i="2"/>
  <c r="I22" i="2"/>
  <c r="G22" i="2"/>
  <c r="H22" i="2" s="1"/>
  <c r="C22" i="2"/>
  <c r="B22" i="2"/>
  <c r="I19" i="2"/>
  <c r="G19" i="2"/>
  <c r="H19" i="2" s="1"/>
  <c r="F19" i="2"/>
  <c r="D19" i="2"/>
  <c r="E19" i="2" s="1"/>
  <c r="C19" i="2"/>
  <c r="B19" i="2"/>
  <c r="I16" i="2"/>
  <c r="G16" i="2"/>
  <c r="H16" i="2" s="1"/>
  <c r="C16" i="2"/>
  <c r="B16" i="2"/>
  <c r="I13" i="2"/>
  <c r="G13" i="2"/>
  <c r="H13" i="2" s="1"/>
  <c r="F13" i="2"/>
  <c r="E13" i="2"/>
  <c r="D13" i="2"/>
  <c r="C13" i="2"/>
  <c r="B13" i="2"/>
  <c r="I10" i="2"/>
  <c r="G10" i="2"/>
  <c r="C10" i="2"/>
  <c r="B10" i="2"/>
  <c r="H10" i="2" s="1"/>
  <c r="I9" i="2"/>
  <c r="G9" i="2"/>
  <c r="F9" i="2"/>
  <c r="D9" i="2"/>
  <c r="E9" i="2" s="1"/>
  <c r="C9" i="2"/>
  <c r="B9" i="2"/>
  <c r="H9" i="2" s="1"/>
  <c r="I8" i="2"/>
  <c r="G8" i="2"/>
  <c r="F8" i="2"/>
  <c r="D8" i="2"/>
  <c r="E8" i="2" s="1"/>
  <c r="C8" i="2"/>
  <c r="B8" i="2"/>
  <c r="H8" i="2" s="1"/>
  <c r="I7" i="2"/>
  <c r="G7" i="2"/>
  <c r="D7" i="2"/>
  <c r="C7" i="2"/>
  <c r="F7" i="2" l="1"/>
  <c r="B7" i="2"/>
  <c r="H7" i="2" s="1"/>
  <c r="E7" i="2" l="1"/>
</calcChain>
</file>

<file path=xl/sharedStrings.xml><?xml version="1.0" encoding="utf-8"?>
<sst xmlns="http://schemas.openxmlformats.org/spreadsheetml/2006/main" count="98" uniqueCount="36">
  <si>
    <t>Superficie sembrada</t>
  </si>
  <si>
    <t>Método de siembra utilizado</t>
  </si>
  <si>
    <t>Total</t>
  </si>
  <si>
    <t>Maíz</t>
  </si>
  <si>
    <t>(1) Incluye siembras a voleo mecanizado.</t>
  </si>
  <si>
    <t xml:space="preserve">(2) Incluye siembras a  voleo manual.  </t>
  </si>
  <si>
    <t>A chuzo (2)</t>
  </si>
  <si>
    <t xml:space="preserve">A máquina (1) </t>
  </si>
  <si>
    <t>Provincia, comarca indígena y tipo 
de finca</t>
  </si>
  <si>
    <t>Porcen-taje</t>
  </si>
  <si>
    <t>-     Cantidad nula o cero.</t>
  </si>
  <si>
    <t>NOTA: Las fincas grandes incluyen los productores grandes, empresas y organizaciones comunales.</t>
  </si>
  <si>
    <t xml:space="preserve">            TOTAL       </t>
  </si>
  <si>
    <t xml:space="preserve">      Fincas pequeñas       </t>
  </si>
  <si>
    <t xml:space="preserve">      Fincas grandes       </t>
  </si>
  <si>
    <t xml:space="preserve">Bocas del Toro       </t>
  </si>
  <si>
    <t xml:space="preserve">Coclé       </t>
  </si>
  <si>
    <t xml:space="preserve">Colón       </t>
  </si>
  <si>
    <t xml:space="preserve">Chiriquí       </t>
  </si>
  <si>
    <t xml:space="preserve">Darién       </t>
  </si>
  <si>
    <t xml:space="preserve">Herrera       </t>
  </si>
  <si>
    <t xml:space="preserve">Los Santos       </t>
  </si>
  <si>
    <t xml:space="preserve">Panamá       </t>
  </si>
  <si>
    <t xml:space="preserve">Panamá Oeste       </t>
  </si>
  <si>
    <t xml:space="preserve">Veraguas       </t>
  </si>
  <si>
    <t xml:space="preserve">Comarca Ngäbe Buglé       </t>
  </si>
  <si>
    <t>Superficie sembrada (Hectáreas)</t>
  </si>
  <si>
    <t>Cosecha (Quintales en grano seco)</t>
  </si>
  <si>
    <t>Cantidad  (Hectáreas)</t>
  </si>
  <si>
    <t xml:space="preserve">   Cosecha (Quintales en grano seco)</t>
  </si>
  <si>
    <t xml:space="preserve">  Cantidad (Hectáreas)</t>
  </si>
  <si>
    <t>-</t>
  </si>
  <si>
    <t>Cuadro 24. SUPERFICIE SEMBRADA Y COSECHA DE MAÍZ EN LA REPÚBLICA, POR MÉTODO DE SIEMBRA UTILIZADO, SEGÚN PROVINCIA, COMARCA INDÍGENA Y TIPO DE FINCA: AÑO AGRÍCOLA 2024/25</t>
  </si>
  <si>
    <t>0</t>
  </si>
  <si>
    <t>0.0</t>
  </si>
  <si>
    <t xml:space="preserve">         Cuando la cantidad es menor a la mitad de la unidad o fracción decimal adoptada, para la expresión del dato.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</si>
</sst>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_);\(#,##0.0\)"/>
    <numFmt numFmtId="165" formatCode="0.0"/>
    <numFmt numFmtId="166" formatCode="#,##0.0"/>
  </numFmts>
  <fonts count="6" x14ac:knownFonts="1">
    <font>
      <sz val="12"/>
      <name val="Courie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Border="1" applyProtection="1"/>
    <xf numFmtId="0" fontId="1" fillId="0" borderId="0" xfId="0" applyFont="1" applyProtection="1"/>
    <xf numFmtId="0" fontId="1" fillId="0" borderId="0" xfId="0" applyFont="1" applyFill="1" applyProtection="1"/>
    <xf numFmtId="0" fontId="1" fillId="0" borderId="0" xfId="0" applyFont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49" fontId="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3" fillId="0" borderId="0" xfId="0" applyFont="1" applyFill="1" applyAlignment="1" applyProtection="1">
      <alignment horizontal="left" vertical="center"/>
    </xf>
    <xf numFmtId="3" fontId="2" fillId="0" borderId="1" xfId="0" applyNumberFormat="1" applyFont="1" applyFill="1" applyBorder="1" applyAlignment="1" applyProtection="1">
      <alignment horizontal="right" vertical="center"/>
      <protection locked="0"/>
    </xf>
    <xf numFmtId="3" fontId="1" fillId="0" borderId="1" xfId="0" applyNumberFormat="1" applyFont="1" applyFill="1" applyBorder="1" applyAlignment="1" applyProtection="1">
      <alignment horizontal="right" vertical="center"/>
    </xf>
    <xf numFmtId="166" fontId="4" fillId="2" borderId="0" xfId="0" applyNumberFormat="1" applyFont="1" applyFill="1" applyBorder="1" applyAlignment="1">
      <alignment vertical="center"/>
    </xf>
    <xf numFmtId="166" fontId="1" fillId="2" borderId="0" xfId="0" applyNumberFormat="1" applyFont="1" applyFill="1" applyBorder="1" applyAlignment="1">
      <alignment vertical="center"/>
    </xf>
    <xf numFmtId="165" fontId="1" fillId="2" borderId="0" xfId="0" applyNumberFormat="1" applyFont="1" applyFill="1" applyBorder="1" applyAlignment="1">
      <alignment vertical="center"/>
    </xf>
    <xf numFmtId="166" fontId="4" fillId="2" borderId="0" xfId="0" applyNumberFormat="1" applyFont="1" applyFill="1" applyBorder="1" applyAlignment="1">
      <alignment horizontal="right" vertical="center"/>
    </xf>
    <xf numFmtId="3" fontId="2" fillId="0" borderId="4" xfId="0" applyNumberFormat="1" applyFont="1" applyFill="1" applyBorder="1" applyAlignment="1" applyProtection="1">
      <alignment horizontal="right" vertical="center"/>
      <protection locked="0"/>
    </xf>
    <xf numFmtId="165" fontId="4" fillId="2" borderId="0" xfId="0" applyNumberFormat="1" applyFont="1" applyFill="1" applyBorder="1" applyAlignment="1">
      <alignment vertical="center"/>
    </xf>
    <xf numFmtId="0" fontId="1" fillId="0" borderId="5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center" wrapText="1"/>
    </xf>
    <xf numFmtId="3" fontId="4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 applyProtection="1">
      <alignment horizontal="right" vertical="center"/>
      <protection locked="0"/>
    </xf>
    <xf numFmtId="3" fontId="2" fillId="0" borderId="0" xfId="0" applyNumberFormat="1" applyFont="1" applyFill="1" applyBorder="1" applyAlignment="1" applyProtection="1">
      <alignment vertical="center"/>
      <protection locked="0"/>
    </xf>
    <xf numFmtId="3" fontId="1" fillId="0" borderId="0" xfId="0" applyNumberFormat="1" applyFont="1" applyFill="1" applyBorder="1" applyAlignment="1" applyProtection="1">
      <alignment horizontal="right" vertical="center"/>
    </xf>
    <xf numFmtId="0" fontId="5" fillId="3" borderId="7" xfId="0" applyFont="1" applyFill="1" applyBorder="1" applyAlignment="1" applyProtection="1">
      <alignment horizontal="center" vertical="center" wrapText="1"/>
    </xf>
    <xf numFmtId="166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Alignment="1" applyProtection="1">
      <alignment vertical="center"/>
    </xf>
    <xf numFmtId="3" fontId="1" fillId="0" borderId="0" xfId="0" applyNumberFormat="1" applyFont="1" applyAlignment="1" applyProtection="1">
      <alignment vertical="center"/>
    </xf>
    <xf numFmtId="165" fontId="4" fillId="2" borderId="0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 applyProtection="1">
      <alignment horizontal="right" vertical="center"/>
    </xf>
    <xf numFmtId="166" fontId="1" fillId="2" borderId="0" xfId="0" applyNumberFormat="1" applyFont="1" applyFill="1" applyBorder="1" applyAlignment="1">
      <alignment horizontal="right" vertical="center"/>
    </xf>
    <xf numFmtId="165" fontId="1" fillId="2" borderId="0" xfId="0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 applyProtection="1">
      <alignment horizontal="right" vertical="center"/>
      <protection locked="0"/>
    </xf>
    <xf numFmtId="3" fontId="2" fillId="2" borderId="1" xfId="0" applyNumberFormat="1" applyFont="1" applyFill="1" applyBorder="1" applyAlignment="1" applyProtection="1">
      <alignment horizontal="right" vertical="center"/>
    </xf>
    <xf numFmtId="3" fontId="2" fillId="0" borderId="4" xfId="0" applyNumberFormat="1" applyFont="1" applyFill="1" applyBorder="1" applyAlignment="1" applyProtection="1">
      <alignment horizontal="right" vertical="center"/>
    </xf>
    <xf numFmtId="3" fontId="2" fillId="0" borderId="6" xfId="0" applyNumberFormat="1" applyFont="1" applyFill="1" applyBorder="1" applyAlignment="1" applyProtection="1">
      <alignment horizontal="right" vertical="center"/>
      <protection locked="0"/>
    </xf>
    <xf numFmtId="166" fontId="1" fillId="2" borderId="4" xfId="0" applyNumberFormat="1" applyFont="1" applyFill="1" applyBorder="1" applyAlignment="1">
      <alignment horizontal="right" vertical="center"/>
    </xf>
    <xf numFmtId="3" fontId="3" fillId="2" borderId="1" xfId="0" applyNumberFormat="1" applyFont="1" applyFill="1" applyBorder="1" applyAlignment="1" applyProtection="1">
      <alignment horizontal="right" vertical="center"/>
      <protection locked="0"/>
    </xf>
    <xf numFmtId="3" fontId="3" fillId="2" borderId="2" xfId="0" applyNumberFormat="1" applyFont="1" applyFill="1" applyBorder="1" applyAlignment="1" applyProtection="1">
      <alignment horizontal="right" vertical="center"/>
      <protection locked="0"/>
    </xf>
    <xf numFmtId="3" fontId="2" fillId="2" borderId="2" xfId="0" applyNumberFormat="1" applyFont="1" applyFill="1" applyBorder="1" applyAlignment="1" applyProtection="1">
      <alignment horizontal="right" vertical="center"/>
    </xf>
    <xf numFmtId="3" fontId="4" fillId="2" borderId="1" xfId="0" applyNumberFormat="1" applyFont="1" applyFill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/>
    </xf>
    <xf numFmtId="165" fontId="1" fillId="2" borderId="4" xfId="0" applyNumberFormat="1" applyFont="1" applyFill="1" applyBorder="1" applyAlignment="1">
      <alignment horizontal="right" vertical="center"/>
    </xf>
    <xf numFmtId="0" fontId="2" fillId="0" borderId="0" xfId="0" applyFont="1" applyFill="1" applyAlignment="1" applyProtection="1">
      <alignment vertical="center" wrapText="1"/>
    </xf>
    <xf numFmtId="49" fontId="1" fillId="0" borderId="0" xfId="0" applyNumberFormat="1" applyFont="1" applyFill="1" applyBorder="1" applyAlignment="1"/>
    <xf numFmtId="49" fontId="1" fillId="0" borderId="0" xfId="0" applyNumberFormat="1" applyFont="1" applyFill="1" applyAlignment="1" applyProtection="1">
      <alignment horizontal="left" vertical="top"/>
    </xf>
    <xf numFmtId="0" fontId="3" fillId="0" borderId="0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/>
    </xf>
    <xf numFmtId="164" fontId="5" fillId="3" borderId="7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46</xdr:row>
      <xdr:rowOff>0</xdr:rowOff>
    </xdr:from>
    <xdr:to>
      <xdr:col>0</xdr:col>
      <xdr:colOff>257175</xdr:colOff>
      <xdr:row>48</xdr:row>
      <xdr:rowOff>161925</xdr:rowOff>
    </xdr:to>
    <xdr:sp macro="" textlink="">
      <xdr:nvSpPr>
        <xdr:cNvPr id="2" name="Cerrar llave 1"/>
        <xdr:cNvSpPr/>
      </xdr:nvSpPr>
      <xdr:spPr>
        <a:xfrm>
          <a:off x="180975" y="11296650"/>
          <a:ext cx="76200" cy="38100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PA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S49"/>
  <sheetViews>
    <sheetView showGridLines="0" tabSelected="1" zoomScaleNormal="100" zoomScaleSheetLayoutView="98" workbookViewId="0">
      <selection activeCell="A2" sqref="A2:A6"/>
    </sheetView>
  </sheetViews>
  <sheetFormatPr baseColWidth="10" defaultColWidth="9.77734375" defaultRowHeight="15" customHeight="1" x14ac:dyDescent="0.2"/>
  <cols>
    <col min="1" max="1" width="17.21875" style="2" customWidth="1"/>
    <col min="2" max="2" width="9.44140625" style="2" customWidth="1"/>
    <col min="3" max="4" width="9.44140625" style="3" customWidth="1"/>
    <col min="5" max="5" width="6.5546875" style="2" customWidth="1"/>
    <col min="6" max="7" width="9.44140625" style="3" customWidth="1"/>
    <col min="8" max="8" width="6.88671875" style="2" customWidth="1"/>
    <col min="9" max="9" width="9.44140625" style="3" customWidth="1"/>
    <col min="10" max="10" width="9.77734375" style="1"/>
    <col min="11" max="16384" width="9.77734375" style="2"/>
  </cols>
  <sheetData>
    <row r="1" spans="1:19" s="4" customFormat="1" ht="60" customHeight="1" x14ac:dyDescent="0.2">
      <c r="A1" s="49" t="s">
        <v>32</v>
      </c>
      <c r="B1" s="49"/>
      <c r="C1" s="49"/>
      <c r="D1" s="49"/>
      <c r="E1" s="49"/>
      <c r="F1" s="49"/>
      <c r="G1" s="49"/>
      <c r="H1" s="49"/>
      <c r="I1" s="49"/>
      <c r="J1" s="10"/>
    </row>
    <row r="2" spans="1:19" s="4" customFormat="1" ht="24.95" customHeight="1" x14ac:dyDescent="0.2">
      <c r="A2" s="50" t="s">
        <v>8</v>
      </c>
      <c r="B2" s="51" t="s">
        <v>3</v>
      </c>
      <c r="C2" s="51"/>
      <c r="D2" s="51"/>
      <c r="E2" s="51"/>
      <c r="F2" s="51"/>
      <c r="G2" s="51"/>
      <c r="H2" s="51"/>
      <c r="I2" s="51"/>
      <c r="J2" s="10"/>
    </row>
    <row r="3" spans="1:19" s="4" customFormat="1" ht="24.95" customHeight="1" x14ac:dyDescent="0.2">
      <c r="A3" s="50"/>
      <c r="B3" s="50" t="s">
        <v>2</v>
      </c>
      <c r="C3" s="50"/>
      <c r="D3" s="50" t="s">
        <v>1</v>
      </c>
      <c r="E3" s="50"/>
      <c r="F3" s="50"/>
      <c r="G3" s="50"/>
      <c r="H3" s="50"/>
      <c r="I3" s="50"/>
      <c r="J3" s="10"/>
    </row>
    <row r="4" spans="1:19" s="4" customFormat="1" ht="24.95" customHeight="1" x14ac:dyDescent="0.2">
      <c r="A4" s="50"/>
      <c r="B4" s="50"/>
      <c r="C4" s="50"/>
      <c r="D4" s="50" t="s">
        <v>7</v>
      </c>
      <c r="E4" s="50"/>
      <c r="F4" s="50"/>
      <c r="G4" s="50" t="s">
        <v>6</v>
      </c>
      <c r="H4" s="50"/>
      <c r="I4" s="50"/>
      <c r="J4" s="10"/>
    </row>
    <row r="5" spans="1:19" s="4" customFormat="1" ht="24.95" customHeight="1" x14ac:dyDescent="0.2">
      <c r="A5" s="50"/>
      <c r="B5" s="50" t="s">
        <v>26</v>
      </c>
      <c r="C5" s="50" t="s">
        <v>27</v>
      </c>
      <c r="D5" s="52" t="s">
        <v>0</v>
      </c>
      <c r="E5" s="52"/>
      <c r="F5" s="50" t="s">
        <v>29</v>
      </c>
      <c r="G5" s="52" t="s">
        <v>0</v>
      </c>
      <c r="H5" s="52"/>
      <c r="I5" s="50" t="s">
        <v>27</v>
      </c>
      <c r="J5" s="10"/>
    </row>
    <row r="6" spans="1:19" s="4" customFormat="1" ht="35.1" customHeight="1" x14ac:dyDescent="0.2">
      <c r="A6" s="50"/>
      <c r="B6" s="50"/>
      <c r="C6" s="50"/>
      <c r="D6" s="27" t="s">
        <v>28</v>
      </c>
      <c r="E6" s="27" t="s">
        <v>9</v>
      </c>
      <c r="F6" s="50"/>
      <c r="G6" s="27" t="s">
        <v>30</v>
      </c>
      <c r="H6" s="27" t="s">
        <v>9</v>
      </c>
      <c r="I6" s="50"/>
      <c r="J6" s="10"/>
    </row>
    <row r="7" spans="1:19" s="4" customFormat="1" ht="21.6" customHeight="1" x14ac:dyDescent="0.2">
      <c r="A7" s="11" t="s">
        <v>12</v>
      </c>
      <c r="B7" s="40">
        <f>SUM(B8+B9)</f>
        <v>51500</v>
      </c>
      <c r="C7" s="40">
        <f t="shared" ref="C7:D7" si="0">SUM(C8+C9)</f>
        <v>2776400</v>
      </c>
      <c r="D7" s="40">
        <f t="shared" si="0"/>
        <v>28140</v>
      </c>
      <c r="E7" s="31">
        <f>(D7*100)/B7</f>
        <v>54.640776699029125</v>
      </c>
      <c r="F7" s="40">
        <f t="shared" ref="F7" si="1">SUM(F8+F9)</f>
        <v>2240800</v>
      </c>
      <c r="G7" s="40">
        <f t="shared" ref="G7:I7" si="2">SUM(G8+G9)</f>
        <v>23360</v>
      </c>
      <c r="H7" s="31">
        <f>(G7*100)/B7</f>
        <v>45.359223300970875</v>
      </c>
      <c r="I7" s="41">
        <f t="shared" si="2"/>
        <v>535600</v>
      </c>
      <c r="J7" s="28"/>
      <c r="K7" s="28"/>
      <c r="L7" s="29"/>
      <c r="M7" s="30"/>
      <c r="N7" s="30"/>
      <c r="O7" s="30"/>
      <c r="P7" s="30"/>
      <c r="Q7" s="30"/>
      <c r="R7" s="30"/>
      <c r="S7" s="30"/>
    </row>
    <row r="8" spans="1:19" s="4" customFormat="1" ht="15.95" customHeight="1" x14ac:dyDescent="0.2">
      <c r="A8" s="20" t="s">
        <v>13</v>
      </c>
      <c r="B8" s="36">
        <f>SUM(B11+B14+B17+B20+B23+B26+B29+B32+B35+B38+B41)</f>
        <v>24450</v>
      </c>
      <c r="C8" s="36">
        <f t="shared" ref="C8:D9" si="3">SUM(C11+C14+C17+C20+C23+C26+C29+C32+C35+C38+C41)</f>
        <v>575000</v>
      </c>
      <c r="D8" s="36">
        <f t="shared" si="3"/>
        <v>2030</v>
      </c>
      <c r="E8" s="34">
        <f t="shared" ref="E8:E9" si="4">(D8*100)/B8</f>
        <v>8.3026584867075659</v>
      </c>
      <c r="F8" s="36">
        <f t="shared" ref="F8:G9" si="5">SUM(F11+F14+F17+F20+F23+F26+F29+F32+F35+F38+F41)</f>
        <v>78900</v>
      </c>
      <c r="G8" s="36">
        <f t="shared" si="5"/>
        <v>22420</v>
      </c>
      <c r="H8" s="34">
        <f t="shared" ref="H8:H42" si="6">(G8*100)/B8</f>
        <v>91.697341513292429</v>
      </c>
      <c r="I8" s="42">
        <f t="shared" ref="I8:I9" si="7">SUM(I11+I14+I17+I20+I23+I26+I29+I32+I35+I38+I41)</f>
        <v>496100</v>
      </c>
      <c r="J8" s="28"/>
      <c r="K8" s="28"/>
      <c r="L8" s="29"/>
      <c r="M8" s="30"/>
      <c r="N8" s="30"/>
      <c r="O8" s="30"/>
      <c r="P8" s="30"/>
      <c r="Q8" s="30"/>
      <c r="R8" s="30"/>
      <c r="S8" s="30"/>
    </row>
    <row r="9" spans="1:19" s="4" customFormat="1" ht="15.95" customHeight="1" x14ac:dyDescent="0.2">
      <c r="A9" s="20" t="s">
        <v>14</v>
      </c>
      <c r="B9" s="36">
        <f>SUM(B12+B15+B18+B21+B24+B27+B30+B33+B36+B39+B42)</f>
        <v>27050</v>
      </c>
      <c r="C9" s="36">
        <f t="shared" si="3"/>
        <v>2201400</v>
      </c>
      <c r="D9" s="36">
        <f t="shared" si="3"/>
        <v>26110</v>
      </c>
      <c r="E9" s="34">
        <f t="shared" si="4"/>
        <v>96.52495378927911</v>
      </c>
      <c r="F9" s="36">
        <f t="shared" si="5"/>
        <v>2161900</v>
      </c>
      <c r="G9" s="36">
        <f t="shared" si="5"/>
        <v>940</v>
      </c>
      <c r="H9" s="34">
        <f t="shared" si="6"/>
        <v>3.4750462107208873</v>
      </c>
      <c r="I9" s="42">
        <f t="shared" si="7"/>
        <v>39500</v>
      </c>
      <c r="J9" s="28"/>
      <c r="K9" s="28"/>
      <c r="L9" s="29"/>
      <c r="M9" s="30"/>
      <c r="N9" s="30"/>
      <c r="O9" s="30"/>
      <c r="P9" s="30"/>
      <c r="Q9" s="30"/>
      <c r="R9" s="30"/>
      <c r="S9" s="30"/>
    </row>
    <row r="10" spans="1:19" s="4" customFormat="1" ht="21.6" customHeight="1" x14ac:dyDescent="0.2">
      <c r="A10" s="46" t="s">
        <v>15</v>
      </c>
      <c r="B10" s="43">
        <f t="shared" ref="B10:C10" si="8">SUM(B11+B12)</f>
        <v>370</v>
      </c>
      <c r="C10" s="43">
        <f t="shared" si="8"/>
        <v>5800</v>
      </c>
      <c r="D10" s="43" t="s">
        <v>31</v>
      </c>
      <c r="E10" s="31" t="s">
        <v>31</v>
      </c>
      <c r="F10" s="43" t="s">
        <v>31</v>
      </c>
      <c r="G10" s="43">
        <f t="shared" ref="G10" si="9">SUM(G11+G12)</f>
        <v>370</v>
      </c>
      <c r="H10" s="31">
        <f t="shared" si="6"/>
        <v>100</v>
      </c>
      <c r="I10" s="44">
        <f>SUM(I11+I12)</f>
        <v>5800</v>
      </c>
      <c r="J10" s="28"/>
      <c r="K10" s="28"/>
      <c r="L10" s="29"/>
    </row>
    <row r="11" spans="1:19" s="4" customFormat="1" ht="15.95" customHeight="1" x14ac:dyDescent="0.2">
      <c r="A11" s="20" t="s">
        <v>13</v>
      </c>
      <c r="B11" s="32">
        <v>350</v>
      </c>
      <c r="C11" s="32">
        <v>5400</v>
      </c>
      <c r="D11" s="12" t="s">
        <v>31</v>
      </c>
      <c r="E11" s="33" t="s">
        <v>31</v>
      </c>
      <c r="F11" s="12" t="s">
        <v>31</v>
      </c>
      <c r="G11" s="12">
        <v>350</v>
      </c>
      <c r="H11" s="34">
        <f t="shared" si="6"/>
        <v>100</v>
      </c>
      <c r="I11" s="35">
        <v>5400</v>
      </c>
      <c r="J11" s="28"/>
      <c r="K11" s="28"/>
      <c r="L11" s="29"/>
    </row>
    <row r="12" spans="1:19" s="4" customFormat="1" ht="15.95" customHeight="1" x14ac:dyDescent="0.2">
      <c r="A12" s="20" t="s">
        <v>14</v>
      </c>
      <c r="B12" s="32">
        <v>20</v>
      </c>
      <c r="C12" s="32">
        <v>400</v>
      </c>
      <c r="D12" s="13" t="s">
        <v>31</v>
      </c>
      <c r="E12" s="33" t="s">
        <v>31</v>
      </c>
      <c r="F12" s="13" t="s">
        <v>31</v>
      </c>
      <c r="G12" s="12">
        <v>20</v>
      </c>
      <c r="H12" s="34">
        <f t="shared" si="6"/>
        <v>100</v>
      </c>
      <c r="I12" s="35">
        <v>400</v>
      </c>
      <c r="J12" s="28"/>
      <c r="K12" s="28"/>
      <c r="L12" s="29"/>
    </row>
    <row r="13" spans="1:19" s="4" customFormat="1" ht="21.6" customHeight="1" x14ac:dyDescent="0.2">
      <c r="A13" s="46" t="s">
        <v>16</v>
      </c>
      <c r="B13" s="43">
        <f t="shared" ref="B13:D13" si="10">SUM(B14+B15)</f>
        <v>2400</v>
      </c>
      <c r="C13" s="43">
        <f t="shared" si="10"/>
        <v>64900</v>
      </c>
      <c r="D13" s="43">
        <f t="shared" si="10"/>
        <v>110</v>
      </c>
      <c r="E13" s="31">
        <f t="shared" ref="E13:E15" si="11">(D13*100)/B13</f>
        <v>4.583333333333333</v>
      </c>
      <c r="F13" s="43">
        <f t="shared" ref="F13:G13" si="12">SUM(F14+F15)</f>
        <v>4400</v>
      </c>
      <c r="G13" s="43">
        <f t="shared" si="12"/>
        <v>2290</v>
      </c>
      <c r="H13" s="31">
        <f t="shared" ref="H13" si="13">(G13*100)/B13</f>
        <v>95.416666666666671</v>
      </c>
      <c r="I13" s="44">
        <f>SUM(I14+I15)</f>
        <v>60500</v>
      </c>
      <c r="J13" s="28"/>
      <c r="K13" s="28"/>
      <c r="L13" s="29"/>
    </row>
    <row r="14" spans="1:19" s="4" customFormat="1" ht="15.95" customHeight="1" x14ac:dyDescent="0.2">
      <c r="A14" s="20" t="s">
        <v>13</v>
      </c>
      <c r="B14" s="32">
        <v>2250</v>
      </c>
      <c r="C14" s="32">
        <v>60600</v>
      </c>
      <c r="D14" s="12">
        <v>20</v>
      </c>
      <c r="E14" s="34">
        <f t="shared" si="11"/>
        <v>0.88888888888888884</v>
      </c>
      <c r="F14" s="12">
        <v>1600</v>
      </c>
      <c r="G14" s="12">
        <v>2230</v>
      </c>
      <c r="H14" s="34">
        <f t="shared" si="6"/>
        <v>99.111111111111114</v>
      </c>
      <c r="I14" s="35">
        <v>59000</v>
      </c>
      <c r="J14" s="28"/>
      <c r="K14" s="28"/>
      <c r="L14" s="29"/>
    </row>
    <row r="15" spans="1:19" s="4" customFormat="1" ht="15.95" customHeight="1" x14ac:dyDescent="0.2">
      <c r="A15" s="20" t="s">
        <v>14</v>
      </c>
      <c r="B15" s="32">
        <v>150</v>
      </c>
      <c r="C15" s="32">
        <v>4300</v>
      </c>
      <c r="D15" s="13">
        <v>90</v>
      </c>
      <c r="E15" s="34">
        <f t="shared" si="11"/>
        <v>60</v>
      </c>
      <c r="F15" s="13">
        <v>2800</v>
      </c>
      <c r="G15" s="12">
        <v>60</v>
      </c>
      <c r="H15" s="34">
        <f t="shared" si="6"/>
        <v>40</v>
      </c>
      <c r="I15" s="35">
        <v>1500</v>
      </c>
      <c r="J15" s="28"/>
      <c r="K15" s="28"/>
      <c r="L15" s="29"/>
    </row>
    <row r="16" spans="1:19" s="4" customFormat="1" ht="21.6" customHeight="1" x14ac:dyDescent="0.2">
      <c r="A16" s="46" t="s">
        <v>17</v>
      </c>
      <c r="B16" s="43">
        <f t="shared" ref="B16:C16" si="14">SUM(B17+B18)</f>
        <v>330</v>
      </c>
      <c r="C16" s="43">
        <f t="shared" si="14"/>
        <v>3600</v>
      </c>
      <c r="D16" s="43" t="s">
        <v>31</v>
      </c>
      <c r="E16" s="31" t="s">
        <v>31</v>
      </c>
      <c r="F16" s="43" t="s">
        <v>31</v>
      </c>
      <c r="G16" s="43">
        <f t="shared" ref="G16" si="15">SUM(G17+G18)</f>
        <v>330</v>
      </c>
      <c r="H16" s="31">
        <f t="shared" ref="H16" si="16">(G16*100)/B16</f>
        <v>100</v>
      </c>
      <c r="I16" s="44">
        <f>SUM(I17+I18)</f>
        <v>3600</v>
      </c>
      <c r="J16" s="28"/>
      <c r="K16" s="28"/>
      <c r="L16" s="29"/>
    </row>
    <row r="17" spans="1:12" s="4" customFormat="1" ht="15.95" customHeight="1" x14ac:dyDescent="0.2">
      <c r="A17" s="20" t="s">
        <v>13</v>
      </c>
      <c r="B17" s="32">
        <v>250</v>
      </c>
      <c r="C17" s="32">
        <v>2800</v>
      </c>
      <c r="D17" s="12" t="s">
        <v>31</v>
      </c>
      <c r="E17" s="33" t="s">
        <v>31</v>
      </c>
      <c r="F17" s="12" t="s">
        <v>31</v>
      </c>
      <c r="G17" s="12">
        <v>250</v>
      </c>
      <c r="H17" s="34">
        <f t="shared" si="6"/>
        <v>100</v>
      </c>
      <c r="I17" s="35">
        <v>2800</v>
      </c>
      <c r="J17" s="28"/>
      <c r="K17" s="28"/>
      <c r="L17" s="29"/>
    </row>
    <row r="18" spans="1:12" s="4" customFormat="1" ht="15.95" customHeight="1" x14ac:dyDescent="0.2">
      <c r="A18" s="20" t="s">
        <v>14</v>
      </c>
      <c r="B18" s="32">
        <v>80</v>
      </c>
      <c r="C18" s="32">
        <v>800</v>
      </c>
      <c r="D18" s="13" t="s">
        <v>31</v>
      </c>
      <c r="E18" s="33" t="s">
        <v>31</v>
      </c>
      <c r="F18" s="13" t="s">
        <v>31</v>
      </c>
      <c r="G18" s="12">
        <v>80</v>
      </c>
      <c r="H18" s="34">
        <f t="shared" si="6"/>
        <v>100</v>
      </c>
      <c r="I18" s="35">
        <v>800</v>
      </c>
      <c r="J18" s="28"/>
      <c r="K18" s="28"/>
      <c r="L18" s="29"/>
    </row>
    <row r="19" spans="1:12" s="4" customFormat="1" ht="21.6" customHeight="1" x14ac:dyDescent="0.2">
      <c r="A19" s="46" t="s">
        <v>18</v>
      </c>
      <c r="B19" s="43">
        <f t="shared" ref="B19:D19" si="17">SUM(B20+B21)</f>
        <v>6330</v>
      </c>
      <c r="C19" s="43">
        <f t="shared" si="17"/>
        <v>158700</v>
      </c>
      <c r="D19" s="43">
        <f t="shared" si="17"/>
        <v>1890</v>
      </c>
      <c r="E19" s="31">
        <f t="shared" ref="E19:E21" si="18">(D19*100)/B19</f>
        <v>29.857819905213269</v>
      </c>
      <c r="F19" s="43">
        <f t="shared" ref="F19:G19" si="19">SUM(F20+F21)</f>
        <v>80800</v>
      </c>
      <c r="G19" s="43">
        <f t="shared" si="19"/>
        <v>4440</v>
      </c>
      <c r="H19" s="31">
        <f t="shared" ref="H19" si="20">(G19*100)/B19</f>
        <v>70.142180094786724</v>
      </c>
      <c r="I19" s="44">
        <f>SUM(I20+I21)</f>
        <v>77900</v>
      </c>
      <c r="J19" s="28"/>
      <c r="K19" s="28"/>
      <c r="L19" s="29"/>
    </row>
    <row r="20" spans="1:12" s="4" customFormat="1" ht="15.95" customHeight="1" x14ac:dyDescent="0.2">
      <c r="A20" s="20" t="s">
        <v>13</v>
      </c>
      <c r="B20" s="32">
        <v>4850</v>
      </c>
      <c r="C20" s="32">
        <v>102500</v>
      </c>
      <c r="D20" s="12">
        <v>510</v>
      </c>
      <c r="E20" s="34">
        <f t="shared" si="18"/>
        <v>10.515463917525773</v>
      </c>
      <c r="F20" s="12">
        <v>27500</v>
      </c>
      <c r="G20" s="12">
        <v>4340</v>
      </c>
      <c r="H20" s="34">
        <f t="shared" si="6"/>
        <v>89.484536082474222</v>
      </c>
      <c r="I20" s="35">
        <v>75000</v>
      </c>
      <c r="J20" s="28"/>
      <c r="K20" s="28"/>
      <c r="L20" s="29"/>
    </row>
    <row r="21" spans="1:12" s="4" customFormat="1" ht="15.95" customHeight="1" x14ac:dyDescent="0.2">
      <c r="A21" s="20" t="s">
        <v>14</v>
      </c>
      <c r="B21" s="32">
        <v>1480</v>
      </c>
      <c r="C21" s="32">
        <v>56200</v>
      </c>
      <c r="D21" s="13">
        <v>1380</v>
      </c>
      <c r="E21" s="34">
        <f t="shared" si="18"/>
        <v>93.243243243243242</v>
      </c>
      <c r="F21" s="13">
        <v>53300</v>
      </c>
      <c r="G21" s="12">
        <v>100</v>
      </c>
      <c r="H21" s="34">
        <f t="shared" si="6"/>
        <v>6.756756756756757</v>
      </c>
      <c r="I21" s="35">
        <v>2900</v>
      </c>
      <c r="J21" s="28"/>
      <c r="K21" s="28"/>
      <c r="L21" s="29"/>
    </row>
    <row r="22" spans="1:12" s="4" customFormat="1" ht="21.6" customHeight="1" x14ac:dyDescent="0.2">
      <c r="A22" s="46" t="s">
        <v>19</v>
      </c>
      <c r="B22" s="43">
        <f t="shared" ref="B22:C22" si="21">SUM(B23+B24)</f>
        <v>1620</v>
      </c>
      <c r="C22" s="43">
        <f t="shared" si="21"/>
        <v>33900</v>
      </c>
      <c r="D22" s="43">
        <v>0</v>
      </c>
      <c r="E22" s="31">
        <v>0</v>
      </c>
      <c r="F22" s="43">
        <v>0</v>
      </c>
      <c r="G22" s="43">
        <f t="shared" ref="G22" si="22">SUM(G23+G24)</f>
        <v>1620</v>
      </c>
      <c r="H22" s="31">
        <f t="shared" ref="H22" si="23">(G22*100)/B22</f>
        <v>100</v>
      </c>
      <c r="I22" s="44">
        <f>SUM(I23+I24)</f>
        <v>33900</v>
      </c>
      <c r="J22" s="28"/>
      <c r="K22" s="28"/>
      <c r="L22" s="29"/>
    </row>
    <row r="23" spans="1:12" s="4" customFormat="1" ht="15.95" customHeight="1" x14ac:dyDescent="0.2">
      <c r="A23" s="20" t="s">
        <v>13</v>
      </c>
      <c r="B23" s="32">
        <v>1500</v>
      </c>
      <c r="C23" s="32">
        <v>30400</v>
      </c>
      <c r="D23" s="12" t="s">
        <v>31</v>
      </c>
      <c r="E23" s="33" t="s">
        <v>31</v>
      </c>
      <c r="F23" s="12" t="s">
        <v>31</v>
      </c>
      <c r="G23" s="12">
        <v>1500</v>
      </c>
      <c r="H23" s="34">
        <f t="shared" si="6"/>
        <v>100</v>
      </c>
      <c r="I23" s="35">
        <v>30400</v>
      </c>
      <c r="J23" s="28"/>
      <c r="K23" s="28"/>
      <c r="L23" s="29"/>
    </row>
    <row r="24" spans="1:12" s="4" customFormat="1" ht="15.95" customHeight="1" x14ac:dyDescent="0.2">
      <c r="A24" s="20" t="s">
        <v>14</v>
      </c>
      <c r="B24" s="32">
        <v>120</v>
      </c>
      <c r="C24" s="32">
        <v>3500</v>
      </c>
      <c r="D24" s="13">
        <v>0</v>
      </c>
      <c r="E24" s="33">
        <v>0</v>
      </c>
      <c r="F24" s="13">
        <v>0</v>
      </c>
      <c r="G24" s="12">
        <v>120</v>
      </c>
      <c r="H24" s="34">
        <f t="shared" si="6"/>
        <v>100</v>
      </c>
      <c r="I24" s="35">
        <v>3500</v>
      </c>
      <c r="J24" s="28"/>
      <c r="K24" s="28"/>
      <c r="L24" s="29"/>
    </row>
    <row r="25" spans="1:12" s="4" customFormat="1" ht="21.6" customHeight="1" x14ac:dyDescent="0.2">
      <c r="A25" s="46" t="s">
        <v>20</v>
      </c>
      <c r="B25" s="43">
        <f t="shared" ref="B25:D25" si="24">SUM(B26+B27)</f>
        <v>4160</v>
      </c>
      <c r="C25" s="43">
        <f t="shared" si="24"/>
        <v>282800</v>
      </c>
      <c r="D25" s="43">
        <f t="shared" si="24"/>
        <v>1840</v>
      </c>
      <c r="E25" s="31">
        <f t="shared" ref="E25:E27" si="25">(D25*100)/B25</f>
        <v>44.230769230769234</v>
      </c>
      <c r="F25" s="43">
        <f t="shared" ref="F25:G25" si="26">SUM(F26+F27)</f>
        <v>169700</v>
      </c>
      <c r="G25" s="43">
        <f t="shared" si="26"/>
        <v>2320</v>
      </c>
      <c r="H25" s="31">
        <f t="shared" ref="H25" si="27">(G25*100)/B25</f>
        <v>55.769230769230766</v>
      </c>
      <c r="I25" s="44">
        <f>SUM(I26+I27)</f>
        <v>113100</v>
      </c>
      <c r="J25" s="28"/>
      <c r="K25" s="28"/>
      <c r="L25" s="29"/>
    </row>
    <row r="26" spans="1:12" s="4" customFormat="1" ht="15.95" customHeight="1" x14ac:dyDescent="0.2">
      <c r="A26" s="20" t="s">
        <v>13</v>
      </c>
      <c r="B26" s="32">
        <v>2350</v>
      </c>
      <c r="C26" s="32">
        <v>119600</v>
      </c>
      <c r="D26" s="12">
        <v>130</v>
      </c>
      <c r="E26" s="34">
        <f t="shared" si="25"/>
        <v>5.5319148936170217</v>
      </c>
      <c r="F26" s="12">
        <v>11200</v>
      </c>
      <c r="G26" s="12">
        <v>2220</v>
      </c>
      <c r="H26" s="34">
        <f t="shared" si="6"/>
        <v>94.468085106382972</v>
      </c>
      <c r="I26" s="35">
        <v>108400</v>
      </c>
      <c r="J26" s="28"/>
      <c r="K26" s="28"/>
      <c r="L26" s="29"/>
    </row>
    <row r="27" spans="1:12" s="4" customFormat="1" ht="15.95" customHeight="1" x14ac:dyDescent="0.2">
      <c r="A27" s="20" t="s">
        <v>14</v>
      </c>
      <c r="B27" s="32">
        <v>1810</v>
      </c>
      <c r="C27" s="32">
        <v>163200</v>
      </c>
      <c r="D27" s="13">
        <v>1710</v>
      </c>
      <c r="E27" s="34">
        <f t="shared" si="25"/>
        <v>94.475138121546962</v>
      </c>
      <c r="F27" s="13">
        <v>158500</v>
      </c>
      <c r="G27" s="12">
        <v>100</v>
      </c>
      <c r="H27" s="34">
        <f t="shared" si="6"/>
        <v>5.5248618784530388</v>
      </c>
      <c r="I27" s="35">
        <v>4700</v>
      </c>
      <c r="J27" s="28"/>
      <c r="K27" s="28"/>
      <c r="L27" s="29"/>
    </row>
    <row r="28" spans="1:12" s="4" customFormat="1" ht="21.6" customHeight="1" x14ac:dyDescent="0.2">
      <c r="A28" s="46" t="s">
        <v>21</v>
      </c>
      <c r="B28" s="43">
        <f t="shared" ref="B28:D28" si="28">SUM(B29+B30)</f>
        <v>25690</v>
      </c>
      <c r="C28" s="43">
        <f t="shared" si="28"/>
        <v>2077200</v>
      </c>
      <c r="D28" s="43">
        <f t="shared" si="28"/>
        <v>23780</v>
      </c>
      <c r="E28" s="31">
        <f t="shared" ref="E28:E30" si="29">(D28*100)/B28</f>
        <v>92.565200467107829</v>
      </c>
      <c r="F28" s="43">
        <f t="shared" ref="F28:G28" si="30">SUM(F29+F30)</f>
        <v>1978100</v>
      </c>
      <c r="G28" s="43">
        <f t="shared" si="30"/>
        <v>1910</v>
      </c>
      <c r="H28" s="31">
        <f t="shared" ref="H28" si="31">(G28*100)/B28</f>
        <v>7.4347995328921757</v>
      </c>
      <c r="I28" s="44">
        <f>SUM(I29+I30)</f>
        <v>99100</v>
      </c>
      <c r="J28" s="28"/>
      <c r="K28" s="28"/>
      <c r="L28" s="29"/>
    </row>
    <row r="29" spans="1:12" s="4" customFormat="1" ht="15.95" customHeight="1" x14ac:dyDescent="0.2">
      <c r="A29" s="20" t="s">
        <v>13</v>
      </c>
      <c r="B29" s="32">
        <v>2540</v>
      </c>
      <c r="C29" s="13">
        <v>109100</v>
      </c>
      <c r="D29" s="12">
        <v>930</v>
      </c>
      <c r="E29" s="34">
        <f t="shared" si="29"/>
        <v>36.614173228346459</v>
      </c>
      <c r="F29" s="12">
        <v>32700</v>
      </c>
      <c r="G29" s="12">
        <v>1610</v>
      </c>
      <c r="H29" s="34">
        <f t="shared" si="6"/>
        <v>63.385826771653541</v>
      </c>
      <c r="I29" s="35">
        <v>76400</v>
      </c>
      <c r="J29" s="28"/>
      <c r="K29" s="28"/>
      <c r="L29" s="29"/>
    </row>
    <row r="30" spans="1:12" s="4" customFormat="1" ht="15.95" customHeight="1" x14ac:dyDescent="0.2">
      <c r="A30" s="20" t="s">
        <v>14</v>
      </c>
      <c r="B30" s="32">
        <v>23150</v>
      </c>
      <c r="C30" s="13">
        <v>1968100</v>
      </c>
      <c r="D30" s="13">
        <v>22850</v>
      </c>
      <c r="E30" s="34">
        <f t="shared" si="29"/>
        <v>98.704103671706264</v>
      </c>
      <c r="F30" s="13">
        <v>1945400</v>
      </c>
      <c r="G30" s="12">
        <v>300</v>
      </c>
      <c r="H30" s="34">
        <f t="shared" si="6"/>
        <v>1.2958963282937366</v>
      </c>
      <c r="I30" s="35">
        <v>22700</v>
      </c>
      <c r="J30" s="28"/>
      <c r="K30" s="28"/>
      <c r="L30" s="29"/>
    </row>
    <row r="31" spans="1:12" s="4" customFormat="1" ht="21.6" customHeight="1" x14ac:dyDescent="0.2">
      <c r="A31" s="46" t="s">
        <v>22</v>
      </c>
      <c r="B31" s="43">
        <f t="shared" ref="B31:D31" si="32">SUM(B32+B33)</f>
        <v>1330</v>
      </c>
      <c r="C31" s="43">
        <f t="shared" si="32"/>
        <v>30700</v>
      </c>
      <c r="D31" s="43">
        <f t="shared" si="32"/>
        <v>120</v>
      </c>
      <c r="E31" s="31">
        <f t="shared" ref="E31:E33" si="33">(D31*100)/B31</f>
        <v>9.022556390977444</v>
      </c>
      <c r="F31" s="43">
        <f t="shared" ref="F31:G31" si="34">SUM(F32+F33)</f>
        <v>5900</v>
      </c>
      <c r="G31" s="43">
        <f t="shared" si="34"/>
        <v>1210</v>
      </c>
      <c r="H31" s="31">
        <f t="shared" ref="H31" si="35">(G31*100)/B31</f>
        <v>90.977443609022558</v>
      </c>
      <c r="I31" s="44">
        <f>SUM(I32+I33)</f>
        <v>24800</v>
      </c>
      <c r="J31" s="28"/>
      <c r="K31" s="28"/>
      <c r="L31" s="29"/>
    </row>
    <row r="32" spans="1:12" s="4" customFormat="1" ht="15.95" customHeight="1" x14ac:dyDescent="0.2">
      <c r="A32" s="20" t="s">
        <v>13</v>
      </c>
      <c r="B32" s="32">
        <v>1250</v>
      </c>
      <c r="C32" s="32">
        <v>29700</v>
      </c>
      <c r="D32" s="12">
        <v>90</v>
      </c>
      <c r="E32" s="34">
        <f t="shared" si="33"/>
        <v>7.2</v>
      </c>
      <c r="F32" s="12">
        <v>5900</v>
      </c>
      <c r="G32" s="12">
        <v>1160</v>
      </c>
      <c r="H32" s="34">
        <f t="shared" si="6"/>
        <v>92.8</v>
      </c>
      <c r="I32" s="35">
        <v>23800</v>
      </c>
      <c r="J32" s="28"/>
      <c r="K32" s="28"/>
      <c r="L32" s="29"/>
    </row>
    <row r="33" spans="1:17" s="4" customFormat="1" ht="15.95" customHeight="1" x14ac:dyDescent="0.2">
      <c r="A33" s="20" t="s">
        <v>14</v>
      </c>
      <c r="B33" s="32">
        <v>80</v>
      </c>
      <c r="C33" s="32">
        <v>1000</v>
      </c>
      <c r="D33" s="13">
        <v>30</v>
      </c>
      <c r="E33" s="34">
        <f t="shared" si="33"/>
        <v>37.5</v>
      </c>
      <c r="F33" s="13" t="s">
        <v>31</v>
      </c>
      <c r="G33" s="12">
        <v>50</v>
      </c>
      <c r="H33" s="34">
        <f t="shared" si="6"/>
        <v>62.5</v>
      </c>
      <c r="I33" s="35">
        <v>1000</v>
      </c>
      <c r="J33" s="28"/>
      <c r="K33" s="28"/>
      <c r="L33" s="29"/>
    </row>
    <row r="34" spans="1:17" s="4" customFormat="1" ht="21.6" customHeight="1" x14ac:dyDescent="0.2">
      <c r="A34" s="46" t="s">
        <v>23</v>
      </c>
      <c r="B34" s="43">
        <f t="shared" ref="B34:D34" si="36">SUM(B35+B36)</f>
        <v>1130</v>
      </c>
      <c r="C34" s="43">
        <f t="shared" si="36"/>
        <v>18300</v>
      </c>
      <c r="D34" s="43">
        <f t="shared" si="36"/>
        <v>350</v>
      </c>
      <c r="E34" s="31">
        <f t="shared" ref="E34:E35" si="37">(D34*100)/B34</f>
        <v>30.973451327433629</v>
      </c>
      <c r="F34" s="43" t="s">
        <v>31</v>
      </c>
      <c r="G34" s="43">
        <f t="shared" ref="G34" si="38">SUM(G35+G36)</f>
        <v>780</v>
      </c>
      <c r="H34" s="31">
        <f t="shared" ref="H34" si="39">(G34*100)/B34</f>
        <v>69.026548672566378</v>
      </c>
      <c r="I34" s="44">
        <f>SUM(I35+I36)</f>
        <v>18300</v>
      </c>
      <c r="J34" s="28"/>
      <c r="K34" s="22"/>
      <c r="L34" s="17"/>
      <c r="M34" s="22"/>
      <c r="N34" s="23"/>
      <c r="O34" s="19"/>
      <c r="P34" s="23"/>
      <c r="Q34" s="10"/>
    </row>
    <row r="35" spans="1:17" s="4" customFormat="1" ht="15.95" customHeight="1" x14ac:dyDescent="0.2">
      <c r="A35" s="20" t="s">
        <v>13</v>
      </c>
      <c r="B35" s="32">
        <v>1100</v>
      </c>
      <c r="C35" s="32">
        <v>17400</v>
      </c>
      <c r="D35" s="12">
        <v>350</v>
      </c>
      <c r="E35" s="34">
        <f t="shared" si="37"/>
        <v>31.818181818181817</v>
      </c>
      <c r="F35" s="12" t="s">
        <v>31</v>
      </c>
      <c r="G35" s="12">
        <v>750</v>
      </c>
      <c r="H35" s="34">
        <f t="shared" si="6"/>
        <v>68.181818181818187</v>
      </c>
      <c r="I35" s="35">
        <v>17400</v>
      </c>
      <c r="J35" s="28"/>
      <c r="K35" s="24"/>
      <c r="L35" s="15"/>
      <c r="M35" s="24"/>
      <c r="N35" s="25"/>
      <c r="O35" s="16"/>
      <c r="P35" s="25"/>
      <c r="Q35" s="10"/>
    </row>
    <row r="36" spans="1:17" s="4" customFormat="1" ht="15.95" customHeight="1" x14ac:dyDescent="0.2">
      <c r="A36" s="20" t="s">
        <v>14</v>
      </c>
      <c r="B36" s="32">
        <v>30</v>
      </c>
      <c r="C36" s="32">
        <v>900</v>
      </c>
      <c r="D36" s="13" t="s">
        <v>31</v>
      </c>
      <c r="E36" s="33" t="s">
        <v>31</v>
      </c>
      <c r="F36" s="13" t="s">
        <v>31</v>
      </c>
      <c r="G36" s="12">
        <v>30</v>
      </c>
      <c r="H36" s="34">
        <f t="shared" si="6"/>
        <v>100</v>
      </c>
      <c r="I36" s="35">
        <v>900</v>
      </c>
      <c r="J36" s="28"/>
      <c r="K36" s="26"/>
      <c r="L36" s="15"/>
      <c r="M36" s="26"/>
      <c r="N36" s="25"/>
      <c r="O36" s="16"/>
      <c r="P36" s="25"/>
      <c r="Q36" s="10"/>
    </row>
    <row r="37" spans="1:17" s="4" customFormat="1" ht="21.6" customHeight="1" x14ac:dyDescent="0.2">
      <c r="A37" s="46" t="s">
        <v>24</v>
      </c>
      <c r="B37" s="43">
        <f t="shared" ref="B37:D37" si="40">SUM(B38+B39)</f>
        <v>5270</v>
      </c>
      <c r="C37" s="43">
        <f t="shared" si="40"/>
        <v>85000</v>
      </c>
      <c r="D37" s="43">
        <f t="shared" si="40"/>
        <v>50</v>
      </c>
      <c r="E37" s="31">
        <f t="shared" ref="E37" si="41">(D37*100)/B37</f>
        <v>0.94876660341555974</v>
      </c>
      <c r="F37" s="43">
        <f t="shared" ref="F37:G37" si="42">SUM(F38+F39)</f>
        <v>1900</v>
      </c>
      <c r="G37" s="43">
        <f t="shared" si="42"/>
        <v>5220</v>
      </c>
      <c r="H37" s="31">
        <f t="shared" ref="H37" si="43">(G37*100)/B37</f>
        <v>99.051233396584436</v>
      </c>
      <c r="I37" s="44">
        <f>SUM(I38+I39)</f>
        <v>83100</v>
      </c>
      <c r="J37" s="28"/>
      <c r="K37" s="23"/>
      <c r="L37" s="14"/>
      <c r="M37" s="23"/>
      <c r="N37" s="23"/>
      <c r="O37" s="19"/>
      <c r="P37" s="23"/>
      <c r="Q37" s="10"/>
    </row>
    <row r="38" spans="1:17" s="4" customFormat="1" ht="15.95" customHeight="1" x14ac:dyDescent="0.2">
      <c r="A38" s="20" t="s">
        <v>13</v>
      </c>
      <c r="B38" s="36">
        <v>5180</v>
      </c>
      <c r="C38" s="32">
        <v>82400</v>
      </c>
      <c r="D38" s="12" t="s">
        <v>31</v>
      </c>
      <c r="E38" s="33" t="s">
        <v>31</v>
      </c>
      <c r="F38" s="12">
        <v>0</v>
      </c>
      <c r="G38" s="12">
        <v>5180</v>
      </c>
      <c r="H38" s="34">
        <f t="shared" si="6"/>
        <v>100</v>
      </c>
      <c r="I38" s="35">
        <v>82400</v>
      </c>
      <c r="J38" s="28"/>
      <c r="K38" s="24"/>
      <c r="L38" s="15"/>
      <c r="M38" s="24"/>
      <c r="N38" s="25"/>
      <c r="O38" s="16"/>
      <c r="P38" s="25"/>
      <c r="Q38" s="10"/>
    </row>
    <row r="39" spans="1:17" s="4" customFormat="1" ht="15.95" customHeight="1" x14ac:dyDescent="0.2">
      <c r="A39" s="20" t="s">
        <v>14</v>
      </c>
      <c r="B39" s="36">
        <v>90</v>
      </c>
      <c r="C39" s="32">
        <v>2600</v>
      </c>
      <c r="D39" s="13">
        <v>50</v>
      </c>
      <c r="E39" s="34">
        <f t="shared" ref="E39" si="44">(D39*100)/B39</f>
        <v>55.555555555555557</v>
      </c>
      <c r="F39" s="13">
        <v>1900</v>
      </c>
      <c r="G39" s="12">
        <v>40</v>
      </c>
      <c r="H39" s="34">
        <f t="shared" si="6"/>
        <v>44.444444444444443</v>
      </c>
      <c r="I39" s="35">
        <v>700</v>
      </c>
      <c r="J39" s="28"/>
      <c r="K39" s="26"/>
      <c r="L39" s="15"/>
      <c r="M39" s="26"/>
      <c r="N39" s="25"/>
      <c r="O39" s="16"/>
      <c r="P39" s="25"/>
      <c r="Q39" s="10"/>
    </row>
    <row r="40" spans="1:17" s="4" customFormat="1" ht="21.6" customHeight="1" x14ac:dyDescent="0.2">
      <c r="A40" s="46" t="s">
        <v>25</v>
      </c>
      <c r="B40" s="43">
        <f t="shared" ref="B40:C40" si="45">SUM(B41+B42)</f>
        <v>2870</v>
      </c>
      <c r="C40" s="43">
        <f t="shared" si="45"/>
        <v>15500</v>
      </c>
      <c r="D40" s="43" t="s">
        <v>31</v>
      </c>
      <c r="E40" s="31" t="s">
        <v>31</v>
      </c>
      <c r="F40" s="43" t="s">
        <v>31</v>
      </c>
      <c r="G40" s="43">
        <f t="shared" ref="G40" si="46">SUM(G41+G42)</f>
        <v>2870</v>
      </c>
      <c r="H40" s="31">
        <f t="shared" ref="H40" si="47">(G40*100)/B40</f>
        <v>100</v>
      </c>
      <c r="I40" s="44">
        <f>SUM(I41+I42)</f>
        <v>15500</v>
      </c>
      <c r="J40" s="28"/>
      <c r="K40" s="22"/>
      <c r="L40" s="14"/>
      <c r="M40" s="22"/>
      <c r="N40" s="23"/>
      <c r="O40" s="19"/>
      <c r="P40" s="23"/>
      <c r="Q40" s="10"/>
    </row>
    <row r="41" spans="1:17" s="4" customFormat="1" ht="15.95" customHeight="1" x14ac:dyDescent="0.2">
      <c r="A41" s="20" t="s">
        <v>13</v>
      </c>
      <c r="B41" s="32">
        <v>2830</v>
      </c>
      <c r="C41" s="32">
        <v>15100</v>
      </c>
      <c r="D41" s="12" t="s">
        <v>31</v>
      </c>
      <c r="E41" s="33" t="s">
        <v>31</v>
      </c>
      <c r="F41" s="12" t="s">
        <v>31</v>
      </c>
      <c r="G41" s="12">
        <v>2830</v>
      </c>
      <c r="H41" s="34">
        <f t="shared" si="6"/>
        <v>100</v>
      </c>
      <c r="I41" s="35">
        <v>15100</v>
      </c>
      <c r="J41" s="28"/>
      <c r="K41" s="24"/>
      <c r="L41" s="15"/>
      <c r="M41" s="24"/>
      <c r="N41" s="25"/>
      <c r="O41" s="16"/>
      <c r="P41" s="25"/>
      <c r="Q41" s="10"/>
    </row>
    <row r="42" spans="1:17" s="4" customFormat="1" ht="15.95" customHeight="1" x14ac:dyDescent="0.2">
      <c r="A42" s="21" t="s">
        <v>14</v>
      </c>
      <c r="B42" s="37">
        <v>40</v>
      </c>
      <c r="C42" s="37">
        <v>400</v>
      </c>
      <c r="D42" s="18" t="s">
        <v>31</v>
      </c>
      <c r="E42" s="39" t="s">
        <v>31</v>
      </c>
      <c r="F42" s="18" t="s">
        <v>31</v>
      </c>
      <c r="G42" s="18">
        <v>40</v>
      </c>
      <c r="H42" s="45">
        <f t="shared" si="6"/>
        <v>100</v>
      </c>
      <c r="I42" s="38">
        <v>400</v>
      </c>
      <c r="J42" s="28"/>
      <c r="K42" s="24"/>
      <c r="L42" s="15"/>
      <c r="M42" s="24"/>
      <c r="N42" s="25"/>
      <c r="O42" s="16"/>
      <c r="P42" s="25"/>
      <c r="Q42" s="10"/>
    </row>
    <row r="43" spans="1:17" s="6" customFormat="1" ht="17.100000000000001" customHeight="1" x14ac:dyDescent="0.2">
      <c r="A43" s="5" t="s">
        <v>11</v>
      </c>
      <c r="B43" s="5"/>
      <c r="C43" s="5"/>
      <c r="D43" s="5"/>
      <c r="E43" s="5"/>
      <c r="F43" s="5"/>
      <c r="G43" s="5"/>
      <c r="H43" s="5"/>
      <c r="I43" s="5"/>
      <c r="J43" s="8"/>
      <c r="K43" s="9"/>
      <c r="L43" s="9"/>
      <c r="M43" s="9"/>
      <c r="N43" s="9"/>
      <c r="O43" s="9"/>
      <c r="P43" s="9"/>
      <c r="Q43" s="9"/>
    </row>
    <row r="44" spans="1:17" s="6" customFormat="1" ht="17.100000000000001" customHeight="1" x14ac:dyDescent="0.2">
      <c r="A44" s="6" t="s">
        <v>4</v>
      </c>
      <c r="J44" s="9"/>
    </row>
    <row r="45" spans="1:17" s="4" customFormat="1" ht="17.100000000000001" customHeight="1" x14ac:dyDescent="0.2">
      <c r="A45" s="7" t="s">
        <v>5</v>
      </c>
      <c r="C45" s="6"/>
      <c r="D45" s="6"/>
      <c r="F45" s="6"/>
      <c r="G45" s="6"/>
      <c r="I45" s="6"/>
      <c r="J45" s="10"/>
    </row>
    <row r="46" spans="1:17" s="4" customFormat="1" ht="17.100000000000001" customHeight="1" x14ac:dyDescent="0.2">
      <c r="A46" s="7" t="s">
        <v>10</v>
      </c>
      <c r="C46" s="6"/>
      <c r="D46" s="6"/>
      <c r="F46" s="6"/>
      <c r="G46" s="6"/>
      <c r="I46" s="6"/>
      <c r="J46" s="10"/>
    </row>
    <row r="47" spans="1:17" s="4" customFormat="1" ht="12.75" customHeight="1" x14ac:dyDescent="0.2">
      <c r="A47" s="47" t="s">
        <v>33</v>
      </c>
      <c r="C47" s="6"/>
      <c r="D47" s="6"/>
      <c r="F47" s="6"/>
      <c r="G47" s="6"/>
      <c r="I47" s="6"/>
      <c r="J47" s="10"/>
    </row>
    <row r="48" spans="1:17" s="4" customFormat="1" ht="10.5" customHeight="1" x14ac:dyDescent="0.2">
      <c r="A48" s="7" t="s">
        <v>35</v>
      </c>
      <c r="C48" s="6"/>
      <c r="D48" s="6"/>
      <c r="F48" s="6"/>
      <c r="G48" s="6"/>
      <c r="I48" s="6"/>
      <c r="J48" s="10"/>
    </row>
    <row r="49" spans="1:10" s="4" customFormat="1" ht="19.5" customHeight="1" x14ac:dyDescent="0.2">
      <c r="A49" s="48" t="s">
        <v>34</v>
      </c>
      <c r="C49" s="6"/>
      <c r="D49" s="6"/>
      <c r="F49" s="6"/>
      <c r="G49" s="6"/>
      <c r="I49" s="6"/>
      <c r="J49" s="10"/>
    </row>
  </sheetData>
  <sheetProtection selectLockedCells="1"/>
  <mergeCells count="13">
    <mergeCell ref="A1:I1"/>
    <mergeCell ref="A2:A6"/>
    <mergeCell ref="B2:I2"/>
    <mergeCell ref="I5:I6"/>
    <mergeCell ref="D3:I3"/>
    <mergeCell ref="B5:B6"/>
    <mergeCell ref="C5:C6"/>
    <mergeCell ref="D5:E5"/>
    <mergeCell ref="G5:H5"/>
    <mergeCell ref="F5:F6"/>
    <mergeCell ref="D4:F4"/>
    <mergeCell ref="B3:C4"/>
    <mergeCell ref="G4:I4"/>
  </mergeCells>
  <phoneticPr fontId="0" type="noConversion"/>
  <printOptions horizontalCentered="1"/>
  <pageMargins left="0.74803149606299213" right="0.74803149606299213" top="0.98425196850393704" bottom="0.98425196850393704" header="0" footer="0"/>
  <pageSetup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312-24</vt:lpstr>
      <vt:lpstr>'312-24'!Área_de_impresión</vt:lpstr>
      <vt:lpstr>'312-24'!Imprimir_área_IM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 DE LA REPUBLICA</dc:creator>
  <cp:lastModifiedBy>ADALBERTO RODRIGUEZ</cp:lastModifiedBy>
  <cp:lastPrinted>2025-09-23T19:36:25Z</cp:lastPrinted>
  <dcterms:created xsi:type="dcterms:W3CDTF">1998-04-08T18:55:58Z</dcterms:created>
  <dcterms:modified xsi:type="dcterms:W3CDTF">2025-10-17T19:27:56Z</dcterms:modified>
</cp:coreProperties>
</file>